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<sst xmlns="http://schemas.openxmlformats.org/spreadsheetml/2006/main" uniqueCount="247">
  <si>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</si>
  <si>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</si>
  <si>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</si>
  <si>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</si>
  <si>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</si>
  <si>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</si>
  <si>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</si>
  <si>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</si>
  <si>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</si>
  <si>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</si>
  <si>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</si>
  <si>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</si>
  <si>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</si>
  <si>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</si>
  <si>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</si>
  <si>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</si>
  <si>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</si>
  <si>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</si>
  <si>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</si>
  <si>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</si>
  <si>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</si>
  <si>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</si>
  <si>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</si>
  <si>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</si>
  <si>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</si>
  <si>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Z</t>
  </si>
  <si>
    <t>Valstybės funkcijos</t>
  </si>
  <si>
    <t>09</t>
  </si>
  <si>
    <t>01</t>
  </si>
  <si>
    <t>Lėšos Savivaldybės savarankiškoms funkcijoms vykdy</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</si>
  <si>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</si>
  <si>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</si>
  <si>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</si>
  <si>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</si>
  <si>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</si>
  <si>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</si>
  <si>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</si>
  <si>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</si>
  <si>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</si>
  <si>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</si>
  <si>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</si>
  <si>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</si>
  <si>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</si>
  <si>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</si>
  <si>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</si>
  <si>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</si>
  <si>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</si>
  <si>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</si>
  <si>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</si>
  <si>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</si>
  <si>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</si>
  <si>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</si>
  <si>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</si>
  <si>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</si>
  <si>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</si>
  <si>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</si>
  <si>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</si>
  <si>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</si>
  <si>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</si>
  <si>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</si>
  <si>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</si>
  <si>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</si>
  <si>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</si>
  <si>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</si>
  <si>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</si>
  <si>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</si>
  <si>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</si>
  <si>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</si>
  <si>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</si>
  <si>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</si>
  <si>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</si>
  <si>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</si>
  <si>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</si>
  <si>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</si>
  <si>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</si>
  <si>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</si>
  <si>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</si>
  <si>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</si>
  <si>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</si>
  <si>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</si>
  <si>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</si>
  <si>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</si>
  <si>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</si>
  <si>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</si>
  <si>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</si>
  <si>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</si>
  <si>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</si>
  <si>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</si>
  <si>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</si>
  <si>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</si>
  <si>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</si>
  <si>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</si>
  <si>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</si>
  <si>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</si>
  <si>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</si>
  <si>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</si>
  <si>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</si>
  <si>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</si>
  <si>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</si>
  <si>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</si>
  <si>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</si>
  <si>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</si>
  <si>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</si>
  <si>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</si>
  <si>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</si>
  <si>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</si>
  <si>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</si>
  <si>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</si>
  <si>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</si>
  <si>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</si>
  <si>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</si>
  <si>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</si>
  <si>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</si>
  <si>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</si>
  <si>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</si>
  <si>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</si>
  <si>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</si>
  <si>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</si>
  <si>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</si>
  <si>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</si>
  <si>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</si>
  <si>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</si>
  <si>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</si>
  <si>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</si>
  <si>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</si>
  <si>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</si>
  <si>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</si>
  <si>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</si>
  <si>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</si>
  <si>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</si>
  <si>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</si>
  <si>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</si>
  <si>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</si>
  <si>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</si>
  <si>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</si>
  <si>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</si>
  <si>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</si>
  <si>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</si>
  <si>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</si>
  <si>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</si>
  <si>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</si>
  <si>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</si>
  <si>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</si>
  <si>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</si>
  <si>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</si>
  <si>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</si>
  <si>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</si>
  <si>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</si>
  <si>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</si>
  <si>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</si>
  <si>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</si>
  <si>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</si>
  <si>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</si>
  <si>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</si>
  <si>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</si>
  <si>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</si>
  <si>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</si>
  <si>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</si>
  <si>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</si>
  <si>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</si>
  <si>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</si>
  <si>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</si>
  <si>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</si>
  <si>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</si>
  <si>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</si>
  <si>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</si>
  <si>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</si>
  <si>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</si>
  <si>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</si>
  <si>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</si>
  <si>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</si>
  <si>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</si>
  <si>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</si>
  <si>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</si>
  <si>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</si>
  <si>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</si>
  <si>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</si>
  <si>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</si>
  <si>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</si>
  <si>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</si>
  <si>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</si>
  <si>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</si>
  <si>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</si>
  <si>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</si>
  <si>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</si>
  <si>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</si>
  <si>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</si>
  <si>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</si>
  <si>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</si>
  <si>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</si>
  <si>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</si>
  <si>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</si>
  <si>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</si>
  <si>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</si>
  <si>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</si>
  <si>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</si>
  <si>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</si>
  <si>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</si>
  <si>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</si>
  <si>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</si>
  <si>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</si>
  <si>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</si>
  <si>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</si>
  <si>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</si>
  <si>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</si>
  <si>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</si>
  <si>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</si>
  <si>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</si>
  <si>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</si>
  <si>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</si>
  <si>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</si>
  <si>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</si>
  <si>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</si>
  <si>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</si>
  <si>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</si>
  <si>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</si>
  <si>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</si>
  <si>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</si>
  <si>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</si>
  <si>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</si>
  <si>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</si>
  <si>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</si>
  <si>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</si>
  <si>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</si>
  <si>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</si>
  <si>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</si>
  <si>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</si>
  <si>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</si>
  <si>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</si>
  <si>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</si>
  <si>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</si>
  <si>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</si>
  <si>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</si>
  <si>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</si>
  <si>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</si>
  <si>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</si>
  <si>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</si>
  <si>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</si>
  <si>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</si>
  <si>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</si>
  <si>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</si>
  <si>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</si>
  <si>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</si>
  <si>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</si>
  <si>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</si>
  <si>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</si>
  <si>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Mokyklos, priskiriamos pagrindinės mokyklos tipui</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</si>
</sst>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246</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23</v>
      </c>
      <c r="K30" s="36" t="s">
        <v>28</v>
      </c>
      <c r="L30" s="36" t="s">
        <v>28</v>
      </c>
      <c r="M30" s="28"/>
    </row>
    <row r="31" spans="1:26" customHeight="1" ht="14.25">
      <c r="A31" s="48" t="s">
        <v>29</v>
      </c>
      <c r="B31" s="48"/>
      <c r="C31" s="48"/>
      <c r="D31" s="48"/>
      <c r="E31" s="48"/>
      <c r="F31" s="49"/>
      <c r="G31" s="50"/>
      <c r="I31" s="50"/>
      <c r="J31" s="50"/>
      <c r="K31" s="51"/>
      <c r="L31" s="52" t="s">
        <v>30</v>
      </c>
      <c r="M31" s="53"/>
    </row>
    <row r="32" spans="1:26" customHeight="1" ht="24">
      <c r="A32" s="225" t="s">
        <v>31</v>
      </c>
      <c r="B32" s="226"/>
      <c r="C32" s="226"/>
      <c r="D32" s="226"/>
      <c r="E32" s="226"/>
      <c r="F32" s="226"/>
      <c r="G32" s="229" t="s">
        <v>32</v>
      </c>
      <c r="H32" s="231" t="s">
        <v>33</v>
      </c>
      <c r="I32" s="233" t="s">
        <v>34</v>
      </c>
      <c r="J32" s="234"/>
      <c r="K32" s="235" t="s">
        <v>35</v>
      </c>
      <c r="L32" s="237" t="s">
        <v>36</v>
      </c>
      <c r="M32" s="53"/>
    </row>
    <row r="33" spans="1:26" customHeight="1" ht="46.5">
      <c r="A33" s="227"/>
      <c r="B33" s="228"/>
      <c r="C33" s="228"/>
      <c r="D33" s="228"/>
      <c r="E33" s="228"/>
      <c r="F33" s="228"/>
      <c r="G33" s="230"/>
      <c r="H33" s="232"/>
      <c r="I33" s="54" t="s">
        <v>37</v>
      </c>
      <c r="J33" s="55" t="s">
        <v>38</v>
      </c>
      <c r="K33" s="236"/>
      <c r="L33" s="238"/>
    </row>
    <row r="34" spans="1:26" customHeight="1" ht="11.25">
      <c r="A34" s="239" t="s">
        <v>39</v>
      </c>
      <c r="B34" s="240"/>
      <c r="C34" s="240"/>
      <c r="D34" s="240"/>
      <c r="E34" s="240"/>
      <c r="F34" s="241"/>
      <c r="G34" s="56">
        <v>2</v>
      </c>
      <c r="H34" s="57">
        <v>3</v>
      </c>
      <c r="I34" s="58" t="s">
        <v>40</v>
      </c>
      <c r="J34" s="59" t="s">
        <v>41</v>
      </c>
      <c r="K34" s="60">
        <v>6</v>
      </c>
      <c r="L34" s="60">
        <v>7</v>
      </c>
    </row>
    <row r="35" spans="1:26" customHeight="1" ht="14.25" s="66" customFormat="1">
      <c r="A35" s="61">
        <v>2</v>
      </c>
      <c r="B35" s="61"/>
      <c r="C35" s="62"/>
      <c r="D35" s="63"/>
      <c r="E35" s="61"/>
      <c r="F35" s="64"/>
      <c r="G35" s="63" t="s">
        <v>42</v>
      </c>
      <c r="H35" s="65">
        <v>1</v>
      </c>
      <c r="I35" s="171">
        <f>SUM(I36+I47+I68+I89+I96+I120+I146+I166+I176)</f>
        <v>615800</v>
      </c>
      <c r="J35" s="171">
        <f>SUM(J36+J47+J68+J89+J96+J120+J146+J166+J176)</f>
        <v>374600</v>
      </c>
      <c r="K35" s="172">
        <f>SUM(K36+K47+K68+K89+K96+K120+K146+K166+K176)</f>
        <v>293162.35</v>
      </c>
      <c r="L35" s="171">
        <f>SUM(L36+L47+L68+L89+L96+L120+L146+L166+L176)</f>
        <v>292909.06</v>
      </c>
      <c r="M35" s="66"/>
      <c r="Z35" s="66"/>
    </row>
    <row r="36" spans="1:26" customHeight="1" ht="16.5">
      <c r="A36" s="61">
        <v>2</v>
      </c>
      <c r="B36" s="67">
        <v>1</v>
      </c>
      <c r="C36" s="68"/>
      <c r="D36" s="69"/>
      <c r="E36" s="70"/>
      <c r="F36" s="71"/>
      <c r="G36" s="164" t="s">
        <v>43</v>
      </c>
      <c r="H36" s="65">
        <v>2</v>
      </c>
      <c r="I36" s="171">
        <f>SUM(I37+I43)</f>
        <v>496500</v>
      </c>
      <c r="J36" s="171">
        <f>SUM(J37+J43)</f>
        <v>286500</v>
      </c>
      <c r="K36" s="173">
        <f>SUM(K37+K43)</f>
        <v>222390.18</v>
      </c>
      <c r="L36" s="174">
        <f>SUM(L37+L43)</f>
        <v>222390.18</v>
      </c>
      <c r="M36"/>
      <c r="Z36"/>
    </row>
    <row r="37" spans="1:26" customHeight="1" ht="14.25">
      <c r="A37" s="72">
        <v>2</v>
      </c>
      <c r="B37" s="72">
        <v>1</v>
      </c>
      <c r="C37" s="73">
        <v>1</v>
      </c>
      <c r="D37" s="74"/>
      <c r="E37" s="72"/>
      <c r="F37" s="75"/>
      <c r="G37" s="151" t="s">
        <v>44</v>
      </c>
      <c r="H37" s="65">
        <v>3</v>
      </c>
      <c r="I37" s="175">
        <f>SUM(I38)</f>
        <v>488400</v>
      </c>
      <c r="J37" s="175">
        <f>SUM(J38)</f>
        <v>281800</v>
      </c>
      <c r="K37" s="176">
        <f>SUM(K38)</f>
        <v>218891.6</v>
      </c>
      <c r="L37" s="175">
        <f>SUM(L38)</f>
        <v>218891.6</v>
      </c>
      <c r="M37"/>
      <c r="Q37" s="9"/>
      <c r="Z37"/>
    </row>
    <row r="38" spans="1:26" customHeight="1" ht="13.5">
      <c r="A38" s="77">
        <v>2</v>
      </c>
      <c r="B38" s="72">
        <v>1</v>
      </c>
      <c r="C38" s="73">
        <v>1</v>
      </c>
      <c r="D38" s="74">
        <v>1</v>
      </c>
      <c r="E38" s="72"/>
      <c r="F38" s="75"/>
      <c r="G38" s="152" t="s">
        <v>44</v>
      </c>
      <c r="H38" s="65">
        <v>4</v>
      </c>
      <c r="I38" s="171">
        <f>SUM(I39+I41)</f>
        <v>488400</v>
      </c>
      <c r="J38" s="171">
        <f>SUM(J39+J41)</f>
        <v>281800</v>
      </c>
      <c r="K38" s="171">
        <f>SUM(K39+K41)</f>
        <v>218891.6</v>
      </c>
      <c r="L38" s="171">
        <f>SUM(L39+L41)</f>
        <v>218891.6</v>
      </c>
      <c r="M38"/>
      <c r="Q38" s="78"/>
      <c r="Z38"/>
    </row>
    <row r="39" spans="1:26" customHeight="1" ht="14.25">
      <c r="A39" s="77">
        <v>2</v>
      </c>
      <c r="B39" s="72">
        <v>1</v>
      </c>
      <c r="C39" s="73">
        <v>1</v>
      </c>
      <c r="D39" s="74">
        <v>1</v>
      </c>
      <c r="E39" s="72">
        <v>1</v>
      </c>
      <c r="F39" s="75"/>
      <c r="G39" s="152" t="s">
        <v>45</v>
      </c>
      <c r="H39" s="65">
        <v>5</v>
      </c>
      <c r="I39" s="176">
        <f>SUM(I40)</f>
        <v>488400</v>
      </c>
      <c r="J39" s="176">
        <f>SUM(J40)</f>
        <v>281800</v>
      </c>
      <c r="K39" s="176">
        <f>SUM(K40)</f>
        <v>218891.6</v>
      </c>
      <c r="L39" s="176">
        <f>SUM(L40)</f>
        <v>218891.6</v>
      </c>
      <c r="M39"/>
      <c r="Q39" s="78"/>
      <c r="Z39"/>
    </row>
    <row r="40" spans="1:26" customHeight="1" ht="14.25">
      <c r="A40" s="77">
        <v>2</v>
      </c>
      <c r="B40" s="72">
        <v>1</v>
      </c>
      <c r="C40" s="73">
        <v>1</v>
      </c>
      <c r="D40" s="74">
        <v>1</v>
      </c>
      <c r="E40" s="72">
        <v>1</v>
      </c>
      <c r="F40" s="75">
        <v>1</v>
      </c>
      <c r="G40" s="152" t="s">
        <v>45</v>
      </c>
      <c r="H40" s="65">
        <v>6</v>
      </c>
      <c r="I40" s="177">
        <v>488400.0</v>
      </c>
      <c r="J40" s="178">
        <v>281800.0</v>
      </c>
      <c r="K40" s="178">
        <v>218891.6</v>
      </c>
      <c r="L40" s="178">
        <v>218891.6</v>
      </c>
      <c r="M40"/>
      <c r="Q40" s="78"/>
      <c r="Z40"/>
    </row>
    <row r="41" spans="1:26" customHeight="1" ht="12.75" hidden="true">
      <c r="A41" s="77">
        <v>2</v>
      </c>
      <c r="B41" s="72">
        <v>1</v>
      </c>
      <c r="C41" s="73">
        <v>1</v>
      </c>
      <c r="D41" s="74">
        <v>1</v>
      </c>
      <c r="E41" s="72">
        <v>2</v>
      </c>
      <c r="F41" s="75"/>
      <c r="G41" s="151" t="s">
        <v>46</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46</v>
      </c>
      <c r="H42" s="65">
        <v>8</v>
      </c>
      <c r="I42" s="178">
        <v>0.0</v>
      </c>
      <c r="J42" s="179">
        <v>0.0</v>
      </c>
      <c r="K42" s="178">
        <v>0.0</v>
      </c>
      <c r="L42" s="179">
        <v>0.0</v>
      </c>
      <c r="M42"/>
      <c r="Q42" s="78"/>
      <c r="Z42"/>
    </row>
    <row r="43" spans="1:26" customHeight="1" ht="13.5">
      <c r="A43" s="77">
        <v>2</v>
      </c>
      <c r="B43" s="72">
        <v>1</v>
      </c>
      <c r="C43" s="73">
        <v>2</v>
      </c>
      <c r="D43" s="74"/>
      <c r="E43" s="72"/>
      <c r="F43" s="75"/>
      <c r="G43" s="151" t="s">
        <v>47</v>
      </c>
      <c r="H43" s="65">
        <v>9</v>
      </c>
      <c r="I43" s="176">
        <f>I44</f>
        <v>8100</v>
      </c>
      <c r="J43" s="175">
        <f>J44</f>
        <v>4700</v>
      </c>
      <c r="K43" s="176">
        <f>K44</f>
        <v>3498.58</v>
      </c>
      <c r="L43" s="175">
        <f>L44</f>
        <v>3498.58</v>
      </c>
      <c r="M43"/>
      <c r="Q43" s="78"/>
      <c r="Z43"/>
    </row>
    <row r="44" spans="1:26">
      <c r="A44" s="77">
        <v>2</v>
      </c>
      <c r="B44" s="72">
        <v>1</v>
      </c>
      <c r="C44" s="73">
        <v>2</v>
      </c>
      <c r="D44" s="74">
        <v>1</v>
      </c>
      <c r="E44" s="72"/>
      <c r="F44" s="75"/>
      <c r="G44" s="74" t="s">
        <v>47</v>
      </c>
      <c r="H44" s="65">
        <v>10</v>
      </c>
      <c r="I44" s="176">
        <f>I45</f>
        <v>8100</v>
      </c>
      <c r="J44" s="175">
        <f>J45</f>
        <v>4700</v>
      </c>
      <c r="K44" s="175">
        <f>K45</f>
        <v>3498.58</v>
      </c>
      <c r="L44" s="175">
        <f>L45</f>
        <v>3498.58</v>
      </c>
      <c r="M44" s="1"/>
      <c r="Q44" s="9"/>
      <c r="Z44"/>
    </row>
    <row r="45" spans="1:26" customHeight="1" ht="13.5">
      <c r="A45" s="77">
        <v>2</v>
      </c>
      <c r="B45" s="72">
        <v>1</v>
      </c>
      <c r="C45" s="73">
        <v>2</v>
      </c>
      <c r="D45" s="74">
        <v>1</v>
      </c>
      <c r="E45" s="72">
        <v>1</v>
      </c>
      <c r="F45" s="75"/>
      <c r="G45" s="74" t="s">
        <v>47</v>
      </c>
      <c r="H45" s="65">
        <v>11</v>
      </c>
      <c r="I45" s="175">
        <f>I46</f>
        <v>8100</v>
      </c>
      <c r="J45" s="175">
        <f>J46</f>
        <v>4700</v>
      </c>
      <c r="K45" s="175">
        <f>K46</f>
        <v>3498.58</v>
      </c>
      <c r="L45" s="175">
        <f>L46</f>
        <v>3498.58</v>
      </c>
      <c r="M45"/>
      <c r="Q45" s="78"/>
      <c r="Z45"/>
    </row>
    <row r="46" spans="1:26" customHeight="1" ht="14.25">
      <c r="A46" s="77">
        <v>2</v>
      </c>
      <c r="B46" s="72">
        <v>1</v>
      </c>
      <c r="C46" s="73">
        <v>2</v>
      </c>
      <c r="D46" s="74">
        <v>1</v>
      </c>
      <c r="E46" s="72">
        <v>1</v>
      </c>
      <c r="F46" s="75">
        <v>1</v>
      </c>
      <c r="G46" s="74" t="s">
        <v>47</v>
      </c>
      <c r="H46" s="65">
        <v>12</v>
      </c>
      <c r="I46" s="179">
        <v>8100.0</v>
      </c>
      <c r="J46" s="178">
        <v>4700.0</v>
      </c>
      <c r="K46" s="178">
        <v>3498.58</v>
      </c>
      <c r="L46" s="178">
        <v>3498.58</v>
      </c>
      <c r="M46"/>
      <c r="Q46" s="78"/>
      <c r="Z46"/>
    </row>
    <row r="47" spans="1:26" customHeight="1" ht="26.25">
      <c r="A47" s="79">
        <v>2</v>
      </c>
      <c r="B47" s="80">
        <v>2</v>
      </c>
      <c r="C47" s="68"/>
      <c r="D47" s="69"/>
      <c r="E47" s="70"/>
      <c r="F47" s="71"/>
      <c r="G47" s="164" t="s">
        <v>48</v>
      </c>
      <c r="H47" s="65">
        <v>13</v>
      </c>
      <c r="I47" s="180">
        <f>I48</f>
        <v>118300</v>
      </c>
      <c r="J47" s="181">
        <f>J48</f>
        <v>87100</v>
      </c>
      <c r="K47" s="180">
        <f>K48</f>
        <v>70493.94</v>
      </c>
      <c r="L47" s="180">
        <f>L48</f>
        <v>70240.65</v>
      </c>
      <c r="M47"/>
      <c r="Z47"/>
    </row>
    <row r="48" spans="1:26" customHeight="1" ht="27">
      <c r="A48" s="77">
        <v>2</v>
      </c>
      <c r="B48" s="72">
        <v>2</v>
      </c>
      <c r="C48" s="73">
        <v>1</v>
      </c>
      <c r="D48" s="74"/>
      <c r="E48" s="72"/>
      <c r="F48" s="75"/>
      <c r="G48" s="81" t="s">
        <v>48</v>
      </c>
      <c r="H48" s="65">
        <v>14</v>
      </c>
      <c r="I48" s="175">
        <f>I49</f>
        <v>118300</v>
      </c>
      <c r="J48" s="176">
        <f>J49</f>
        <v>87100</v>
      </c>
      <c r="K48" s="175">
        <f>K49</f>
        <v>70493.94</v>
      </c>
      <c r="L48" s="176">
        <f>L49</f>
        <v>70240.65</v>
      </c>
      <c r="M48"/>
      <c r="Q48" s="9"/>
      <c r="R48" s="78"/>
      <c r="Z48"/>
    </row>
    <row r="49" spans="1:26" customHeight="1" ht="15.75">
      <c r="A49" s="77">
        <v>2</v>
      </c>
      <c r="B49" s="72">
        <v>2</v>
      </c>
      <c r="C49" s="73">
        <v>1</v>
      </c>
      <c r="D49" s="74">
        <v>1</v>
      </c>
      <c r="E49" s="72"/>
      <c r="F49" s="75"/>
      <c r="G49" s="81" t="s">
        <v>48</v>
      </c>
      <c r="H49" s="65">
        <v>15</v>
      </c>
      <c r="I49" s="175">
        <f>I50</f>
        <v>118300</v>
      </c>
      <c r="J49" s="176">
        <f>J50</f>
        <v>87100</v>
      </c>
      <c r="K49" s="182">
        <f>K50</f>
        <v>70493.94</v>
      </c>
      <c r="L49" s="182">
        <f>L50</f>
        <v>70240.65</v>
      </c>
      <c r="M49"/>
      <c r="Q49" s="78"/>
      <c r="R49" s="9"/>
      <c r="Z49"/>
    </row>
    <row r="50" spans="1:26" customHeight="1" ht="24.75">
      <c r="A50" s="82">
        <v>2</v>
      </c>
      <c r="B50" s="83">
        <v>2</v>
      </c>
      <c r="C50" s="84">
        <v>1</v>
      </c>
      <c r="D50" s="85">
        <v>1</v>
      </c>
      <c r="E50" s="83">
        <v>1</v>
      </c>
      <c r="F50" s="86"/>
      <c r="G50" s="81" t="s">
        <v>48</v>
      </c>
      <c r="H50" s="65">
        <v>16</v>
      </c>
      <c r="I50" s="183">
        <f>SUM(I51:I67)</f>
        <v>118300</v>
      </c>
      <c r="J50" s="183">
        <f>SUM(J51:J67)</f>
        <v>87100</v>
      </c>
      <c r="K50" s="184">
        <f>SUM(K51:K67)</f>
        <v>70493.94</v>
      </c>
      <c r="L50" s="184">
        <f>SUM(L51:L67)</f>
        <v>70240.65</v>
      </c>
      <c r="M50"/>
      <c r="Q50" s="78"/>
      <c r="R50" s="9"/>
      <c r="Z50"/>
    </row>
    <row r="51" spans="1:26" customHeight="1" ht="15.75" hidden="true">
      <c r="A51" s="77">
        <v>2</v>
      </c>
      <c r="B51" s="72">
        <v>2</v>
      </c>
      <c r="C51" s="73">
        <v>1</v>
      </c>
      <c r="D51" s="74">
        <v>1</v>
      </c>
      <c r="E51" s="72">
        <v>1</v>
      </c>
      <c r="F51" s="87">
        <v>1</v>
      </c>
      <c r="G51" s="74" t="s">
        <v>49</v>
      </c>
      <c r="H51" s="65">
        <v>17</v>
      </c>
      <c r="I51" s="178">
        <v>0.0</v>
      </c>
      <c r="J51" s="178">
        <v>0.0</v>
      </c>
      <c r="K51" s="178">
        <v>0.0</v>
      </c>
      <c r="L51" s="178">
        <v>0.0</v>
      </c>
      <c r="M51"/>
      <c r="Q51" s="78"/>
      <c r="R51" s="9"/>
      <c r="Z51"/>
    </row>
    <row r="52" spans="1:26" customHeight="1" ht="26.25">
      <c r="A52" s="77">
        <v>2</v>
      </c>
      <c r="B52" s="72">
        <v>2</v>
      </c>
      <c r="C52" s="73">
        <v>1</v>
      </c>
      <c r="D52" s="74">
        <v>1</v>
      </c>
      <c r="E52" s="72">
        <v>1</v>
      </c>
      <c r="F52" s="75">
        <v>2</v>
      </c>
      <c r="G52" s="74" t="s">
        <v>50</v>
      </c>
      <c r="H52" s="65">
        <v>18</v>
      </c>
      <c r="I52" s="178">
        <v>1000.0</v>
      </c>
      <c r="J52" s="178">
        <v>500.0</v>
      </c>
      <c r="K52" s="178">
        <v>328.54</v>
      </c>
      <c r="L52" s="178">
        <v>328.54</v>
      </c>
      <c r="M52"/>
      <c r="Q52" s="78"/>
      <c r="R52" s="9"/>
      <c r="Z52"/>
    </row>
    <row r="53" spans="1:26" customHeight="1" ht="26.25">
      <c r="A53" s="77">
        <v>2</v>
      </c>
      <c r="B53" s="72">
        <v>2</v>
      </c>
      <c r="C53" s="73">
        <v>1</v>
      </c>
      <c r="D53" s="74">
        <v>1</v>
      </c>
      <c r="E53" s="72">
        <v>1</v>
      </c>
      <c r="F53" s="75">
        <v>5</v>
      </c>
      <c r="G53" s="74" t="s">
        <v>51</v>
      </c>
      <c r="H53" s="65">
        <v>19</v>
      </c>
      <c r="I53" s="178">
        <v>1600.0</v>
      </c>
      <c r="J53" s="178">
        <v>900.0</v>
      </c>
      <c r="K53" s="178">
        <v>685.2</v>
      </c>
      <c r="L53" s="178">
        <v>685.2</v>
      </c>
      <c r="M53"/>
      <c r="Q53" s="78"/>
      <c r="R53" s="9"/>
      <c r="Z53"/>
    </row>
    <row r="54" spans="1:26" customHeight="1" ht="27">
      <c r="A54" s="77">
        <v>2</v>
      </c>
      <c r="B54" s="72">
        <v>2</v>
      </c>
      <c r="C54" s="73">
        <v>1</v>
      </c>
      <c r="D54" s="74">
        <v>1</v>
      </c>
      <c r="E54" s="72">
        <v>1</v>
      </c>
      <c r="F54" s="75">
        <v>6</v>
      </c>
      <c r="G54" s="74" t="s">
        <v>52</v>
      </c>
      <c r="H54" s="65">
        <v>20</v>
      </c>
      <c r="I54" s="178">
        <v>1425.0</v>
      </c>
      <c r="J54" s="178">
        <v>1425.0</v>
      </c>
      <c r="K54" s="178">
        <v>1424.92</v>
      </c>
      <c r="L54" s="178">
        <v>1424.92</v>
      </c>
      <c r="M54"/>
      <c r="Q54" s="78"/>
      <c r="R54" s="9"/>
      <c r="Z54"/>
    </row>
    <row r="55" spans="1:26" customHeight="1" ht="26.25" hidden="true">
      <c r="A55" s="88">
        <v>2</v>
      </c>
      <c r="B55" s="70">
        <v>2</v>
      </c>
      <c r="C55" s="68">
        <v>1</v>
      </c>
      <c r="D55" s="69">
        <v>1</v>
      </c>
      <c r="E55" s="70">
        <v>1</v>
      </c>
      <c r="F55" s="71">
        <v>7</v>
      </c>
      <c r="G55" s="69" t="s">
        <v>53</v>
      </c>
      <c r="H55" s="65">
        <v>21</v>
      </c>
      <c r="I55" s="178">
        <v>0.0</v>
      </c>
      <c r="J55" s="178">
        <v>0.0</v>
      </c>
      <c r="K55" s="178">
        <v>0.0</v>
      </c>
      <c r="L55" s="178">
        <v>0.0</v>
      </c>
      <c r="M55"/>
      <c r="Q55" s="78"/>
      <c r="R55" s="9"/>
      <c r="Z55"/>
    </row>
    <row r="56" spans="1:26" customHeight="1" ht="12">
      <c r="A56" s="77">
        <v>2</v>
      </c>
      <c r="B56" s="72">
        <v>2</v>
      </c>
      <c r="C56" s="73">
        <v>1</v>
      </c>
      <c r="D56" s="74">
        <v>1</v>
      </c>
      <c r="E56" s="72">
        <v>1</v>
      </c>
      <c r="F56" s="75">
        <v>11</v>
      </c>
      <c r="G56" s="74" t="s">
        <v>54</v>
      </c>
      <c r="H56" s="65">
        <v>22</v>
      </c>
      <c r="I56" s="178">
        <v>200.0</v>
      </c>
      <c r="J56" s="178">
        <v>200.0</v>
      </c>
      <c r="K56" s="178">
        <v>0.0</v>
      </c>
      <c r="L56" s="178">
        <v>0.0</v>
      </c>
      <c r="M56"/>
      <c r="Q56" s="78"/>
      <c r="R56" s="9"/>
      <c r="Z56"/>
    </row>
    <row r="57" spans="1:26" customHeight="1" ht="15.75" hidden="true">
      <c r="A57" s="82">
        <v>2</v>
      </c>
      <c r="B57" s="89">
        <v>2</v>
      </c>
      <c r="C57" s="90">
        <v>1</v>
      </c>
      <c r="D57" s="90">
        <v>1</v>
      </c>
      <c r="E57" s="90">
        <v>1</v>
      </c>
      <c r="F57" s="91">
        <v>12</v>
      </c>
      <c r="G57" s="92" t="s">
        <v>55</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56</v>
      </c>
      <c r="H58" s="65">
        <v>24</v>
      </c>
      <c r="I58" s="178">
        <v>0.0</v>
      </c>
      <c r="J58" s="179">
        <v>0.0</v>
      </c>
      <c r="K58" s="179">
        <v>0.0</v>
      </c>
      <c r="L58" s="179">
        <v>0.0</v>
      </c>
      <c r="M58"/>
      <c r="Q58" s="78"/>
      <c r="R58" s="9"/>
      <c r="Z58"/>
    </row>
    <row r="59" spans="1:26" customHeight="1" ht="27.75">
      <c r="A59" s="77">
        <v>2</v>
      </c>
      <c r="B59" s="72">
        <v>2</v>
      </c>
      <c r="C59" s="73">
        <v>1</v>
      </c>
      <c r="D59" s="73">
        <v>1</v>
      </c>
      <c r="E59" s="73">
        <v>1</v>
      </c>
      <c r="F59" s="75">
        <v>15</v>
      </c>
      <c r="G59" s="76" t="s">
        <v>57</v>
      </c>
      <c r="H59" s="65">
        <v>25</v>
      </c>
      <c r="I59" s="178">
        <v>3000.0</v>
      </c>
      <c r="J59" s="178">
        <v>2100.0</v>
      </c>
      <c r="K59" s="178">
        <v>1006.26</v>
      </c>
      <c r="L59" s="178">
        <v>1006.26</v>
      </c>
      <c r="M59"/>
      <c r="Q59" s="78"/>
      <c r="R59" s="9"/>
      <c r="Z59"/>
    </row>
    <row r="60" spans="1:26" customHeight="1" ht="15.75">
      <c r="A60" s="77">
        <v>2</v>
      </c>
      <c r="B60" s="72">
        <v>2</v>
      </c>
      <c r="C60" s="73">
        <v>1</v>
      </c>
      <c r="D60" s="73">
        <v>1</v>
      </c>
      <c r="E60" s="73">
        <v>1</v>
      </c>
      <c r="F60" s="75">
        <v>16</v>
      </c>
      <c r="G60" s="74" t="s">
        <v>58</v>
      </c>
      <c r="H60" s="65">
        <v>26</v>
      </c>
      <c r="I60" s="178">
        <v>955.0</v>
      </c>
      <c r="J60" s="178">
        <v>755.0</v>
      </c>
      <c r="K60" s="178">
        <v>613.0</v>
      </c>
      <c r="L60" s="178">
        <v>613.0</v>
      </c>
      <c r="M60"/>
      <c r="Q60" s="78"/>
      <c r="R60" s="9"/>
      <c r="Z60"/>
    </row>
    <row r="61" spans="1:26" customHeight="1" ht="27.75" hidden="true">
      <c r="A61" s="77">
        <v>2</v>
      </c>
      <c r="B61" s="72">
        <v>2</v>
      </c>
      <c r="C61" s="73">
        <v>1</v>
      </c>
      <c r="D61" s="73">
        <v>1</v>
      </c>
      <c r="E61" s="73">
        <v>1</v>
      </c>
      <c r="F61" s="75">
        <v>17</v>
      </c>
      <c r="G61" s="74" t="s">
        <v>59</v>
      </c>
      <c r="H61" s="65">
        <v>27</v>
      </c>
      <c r="I61" s="178">
        <v>0.0</v>
      </c>
      <c r="J61" s="179">
        <v>0.0</v>
      </c>
      <c r="K61" s="179">
        <v>0.0</v>
      </c>
      <c r="L61" s="179">
        <v>0.0</v>
      </c>
      <c r="M61"/>
      <c r="Q61" s="78"/>
      <c r="R61" s="9"/>
      <c r="Z61"/>
    </row>
    <row r="62" spans="1:26" customHeight="1" ht="14.25">
      <c r="A62" s="77">
        <v>2</v>
      </c>
      <c r="B62" s="72">
        <v>2</v>
      </c>
      <c r="C62" s="73">
        <v>1</v>
      </c>
      <c r="D62" s="73">
        <v>1</v>
      </c>
      <c r="E62" s="73">
        <v>1</v>
      </c>
      <c r="F62" s="75">
        <v>20</v>
      </c>
      <c r="G62" s="74" t="s">
        <v>60</v>
      </c>
      <c r="H62" s="65">
        <v>28</v>
      </c>
      <c r="I62" s="178">
        <v>97520.0</v>
      </c>
      <c r="J62" s="178">
        <v>73120.0</v>
      </c>
      <c r="K62" s="178">
        <v>60201.94</v>
      </c>
      <c r="L62" s="178">
        <v>60201.94</v>
      </c>
      <c r="M62"/>
      <c r="Q62" s="78"/>
      <c r="R62" s="9"/>
      <c r="Z62"/>
    </row>
    <row r="63" spans="1:26" customHeight="1" ht="27.75">
      <c r="A63" s="94">
        <v>2</v>
      </c>
      <c r="B63" s="95">
        <v>2</v>
      </c>
      <c r="C63" s="96">
        <v>1</v>
      </c>
      <c r="D63" s="96">
        <v>1</v>
      </c>
      <c r="E63" s="96">
        <v>1</v>
      </c>
      <c r="F63" s="97">
        <v>21</v>
      </c>
      <c r="G63" s="76" t="s">
        <v>61</v>
      </c>
      <c r="H63" s="65">
        <v>29</v>
      </c>
      <c r="I63" s="178">
        <v>2600.0</v>
      </c>
      <c r="J63" s="178">
        <v>1400.0</v>
      </c>
      <c r="K63" s="178">
        <v>1378.45</v>
      </c>
      <c r="L63" s="178">
        <v>1378.45</v>
      </c>
      <c r="M63"/>
      <c r="Q63" s="78"/>
      <c r="R63" s="9"/>
      <c r="Z63"/>
    </row>
    <row r="64" spans="1:26" customHeight="1" ht="12" hidden="true">
      <c r="A64" s="94">
        <v>2</v>
      </c>
      <c r="B64" s="95">
        <v>2</v>
      </c>
      <c r="C64" s="96">
        <v>1</v>
      </c>
      <c r="D64" s="96">
        <v>1</v>
      </c>
      <c r="E64" s="96">
        <v>1</v>
      </c>
      <c r="F64" s="97">
        <v>22</v>
      </c>
      <c r="G64" s="76" t="s">
        <v>62</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63</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64</v>
      </c>
      <c r="H66" s="65">
        <v>32</v>
      </c>
      <c r="I66" s="178">
        <v>0.0</v>
      </c>
      <c r="J66" s="178">
        <v>0.0</v>
      </c>
      <c r="K66" s="178">
        <v>0.0</v>
      </c>
      <c r="L66" s="178">
        <v>0.0</v>
      </c>
      <c r="M66"/>
      <c r="Q66" s="78"/>
      <c r="R66" s="9"/>
      <c r="Z66"/>
    </row>
    <row r="67" spans="1:26" customHeight="1" ht="15">
      <c r="A67" s="77">
        <v>2</v>
      </c>
      <c r="B67" s="72">
        <v>2</v>
      </c>
      <c r="C67" s="73">
        <v>1</v>
      </c>
      <c r="D67" s="73">
        <v>1</v>
      </c>
      <c r="E67" s="73">
        <v>1</v>
      </c>
      <c r="F67" s="75">
        <v>30</v>
      </c>
      <c r="G67" s="76" t="s">
        <v>65</v>
      </c>
      <c r="H67" s="65">
        <v>33</v>
      </c>
      <c r="I67" s="178">
        <v>10000.0</v>
      </c>
      <c r="J67" s="178">
        <v>6700.0</v>
      </c>
      <c r="K67" s="178">
        <v>4855.63</v>
      </c>
      <c r="L67" s="178">
        <v>4602.34</v>
      </c>
      <c r="M67"/>
      <c r="Q67" s="78"/>
      <c r="R67" s="9"/>
      <c r="Z67"/>
    </row>
    <row r="68" spans="1:26" customHeight="1" ht="14.25" hidden="true">
      <c r="A68" s="99">
        <v>2</v>
      </c>
      <c r="B68" s="100">
        <v>3</v>
      </c>
      <c r="C68" s="67"/>
      <c r="D68" s="68"/>
      <c r="E68" s="68"/>
      <c r="F68" s="71"/>
      <c r="G68" s="165" t="s">
        <v>66</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68</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69</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70</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71</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72</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69</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73</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71</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74</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76</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77</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78</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79</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79</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79</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79</v>
      </c>
      <c r="H88" s="65">
        <v>54</v>
      </c>
      <c r="I88" s="179">
        <v>0.0</v>
      </c>
      <c r="J88" s="179">
        <v>0.0</v>
      </c>
      <c r="K88" s="179">
        <v>0.0</v>
      </c>
      <c r="L88" s="179">
        <v>0.0</v>
      </c>
      <c r="M88"/>
      <c r="Z88"/>
    </row>
    <row r="89" spans="1:26" customHeight="1" ht="16.5" hidden="true">
      <c r="A89" s="61">
        <v>2</v>
      </c>
      <c r="B89" s="62">
        <v>4</v>
      </c>
      <c r="C89" s="62"/>
      <c r="D89" s="62"/>
      <c r="E89" s="62"/>
      <c r="F89" s="64"/>
      <c r="G89" s="166" t="s">
        <v>80</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81</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81</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81</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82</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83</v>
      </c>
      <c r="H94" s="65">
        <v>60</v>
      </c>
      <c r="I94" s="179">
        <v>0.0</v>
      </c>
      <c r="J94" s="179">
        <v>0.0</v>
      </c>
      <c r="K94" s="179">
        <v>0.0</v>
      </c>
      <c r="L94" s="179">
        <v>0.0</v>
      </c>
      <c r="M94"/>
      <c r="Z94"/>
    </row>
    <row r="95" spans="1:26" hidden="true">
      <c r="A95" s="72">
        <v>2</v>
      </c>
      <c r="B95" s="73">
        <v>4</v>
      </c>
      <c r="C95" s="72">
        <v>1</v>
      </c>
      <c r="D95" s="73">
        <v>1</v>
      </c>
      <c r="E95" s="73">
        <v>1</v>
      </c>
      <c r="F95" s="103">
        <v>3</v>
      </c>
      <c r="G95" s="74" t="s">
        <v>84</v>
      </c>
      <c r="H95" s="65">
        <v>61</v>
      </c>
      <c r="I95" s="179">
        <v>0.0</v>
      </c>
      <c r="J95" s="179">
        <v>0.0</v>
      </c>
      <c r="K95" s="179">
        <v>0.0</v>
      </c>
      <c r="L95" s="179">
        <v>0.0</v>
      </c>
      <c r="M95" s="1"/>
      <c r="Z95"/>
    </row>
    <row r="96" spans="1:26" hidden="true">
      <c r="A96" s="61">
        <v>2</v>
      </c>
      <c r="B96" s="62">
        <v>5</v>
      </c>
      <c r="C96" s="61"/>
      <c r="D96" s="62"/>
      <c r="E96" s="62"/>
      <c r="F96" s="104"/>
      <c r="G96" s="167" t="s">
        <v>85</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86</v>
      </c>
      <c r="H97" s="65">
        <v>63</v>
      </c>
      <c r="I97" s="185">
        <f>I98</f>
        <v>0</v>
      </c>
      <c r="J97" s="187">
        <f>J98</f>
        <v>0</v>
      </c>
      <c r="K97" s="188">
        <f>K98</f>
        <v>0</v>
      </c>
      <c r="L97" s="188">
        <f>L98</f>
        <v>0</v>
      </c>
      <c r="M97" s="1"/>
      <c r="Z97"/>
    </row>
    <row r="98" spans="1:26" hidden="true">
      <c r="A98" s="72">
        <v>2</v>
      </c>
      <c r="B98" s="73">
        <v>5</v>
      </c>
      <c r="C98" s="72">
        <v>1</v>
      </c>
      <c r="D98" s="73">
        <v>1</v>
      </c>
      <c r="E98" s="73"/>
      <c r="F98" s="103"/>
      <c r="G98" s="152" t="s">
        <v>86</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86</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87</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88</v>
      </c>
      <c r="H101" s="65">
        <v>67</v>
      </c>
      <c r="I101" s="179">
        <v>0.0</v>
      </c>
      <c r="J101" s="179">
        <v>0.0</v>
      </c>
      <c r="K101" s="179">
        <v>0.0</v>
      </c>
      <c r="L101" s="179">
        <v>0.0</v>
      </c>
      <c r="M101"/>
      <c r="Z101"/>
    </row>
    <row r="102" spans="1:26" customHeight="1" ht="12" hidden="true">
      <c r="A102" s="72">
        <v>2</v>
      </c>
      <c r="B102" s="73">
        <v>5</v>
      </c>
      <c r="C102" s="72">
        <v>2</v>
      </c>
      <c r="D102" s="73"/>
      <c r="E102" s="73"/>
      <c r="F102" s="103"/>
      <c r="G102" s="151" t="s">
        <v>89</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89</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90</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91</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92</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93</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93</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94</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95</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96</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97</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97</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98</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99</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100</v>
      </c>
      <c r="H119" s="65">
        <v>85</v>
      </c>
      <c r="I119" s="179">
        <v>0.0</v>
      </c>
      <c r="J119" s="179">
        <v>0.0</v>
      </c>
      <c r="K119" s="179">
        <v>0.0</v>
      </c>
      <c r="L119" s="179">
        <v>0.0</v>
      </c>
      <c r="M119"/>
      <c r="Z119"/>
    </row>
    <row r="120" spans="1:26" customHeight="1" ht="16.5" hidden="true">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102</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102</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102</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103</v>
      </c>
      <c r="H124" s="65">
        <v>90</v>
      </c>
      <c r="I124" s="179">
        <v>0.0</v>
      </c>
      <c r="J124" s="179">
        <v>0.0</v>
      </c>
      <c r="K124" s="179">
        <v>0.0</v>
      </c>
      <c r="L124" s="179">
        <v>0.0</v>
      </c>
      <c r="M124"/>
      <c r="Z124"/>
    </row>
    <row r="125" spans="1:26" hidden="true">
      <c r="A125" s="88">
        <v>2</v>
      </c>
      <c r="B125" s="70">
        <v>6</v>
      </c>
      <c r="C125" s="68">
        <v>1</v>
      </c>
      <c r="D125" s="69">
        <v>1</v>
      </c>
      <c r="E125" s="70">
        <v>1</v>
      </c>
      <c r="F125" s="105">
        <v>2</v>
      </c>
      <c r="G125" s="69" t="s">
        <v>104</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105</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105</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105</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105</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106</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106</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106</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106</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107</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107</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107</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107</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108</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108</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108</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109</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110</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110</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110</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110</v>
      </c>
      <c r="H145" s="65">
        <v>111</v>
      </c>
      <c r="I145" s="179">
        <v>0.0</v>
      </c>
      <c r="J145" s="196">
        <v>0.0</v>
      </c>
      <c r="K145" s="179">
        <v>0.0</v>
      </c>
      <c r="L145" s="179">
        <v>0.0</v>
      </c>
      <c r="M145"/>
      <c r="Z145"/>
    </row>
    <row r="146" spans="1:26" customHeight="1" ht="28.5">
      <c r="A146" s="98">
        <v>2</v>
      </c>
      <c r="B146" s="61">
        <v>7</v>
      </c>
      <c r="C146" s="61"/>
      <c r="D146" s="62"/>
      <c r="E146" s="62"/>
      <c r="F146" s="64"/>
      <c r="G146" s="167" t="s">
        <v>111</v>
      </c>
      <c r="H146" s="65">
        <v>112</v>
      </c>
      <c r="I146" s="176">
        <f>SUM(I147+I152+I160)</f>
        <v>1000</v>
      </c>
      <c r="J146" s="186">
        <f>SUM(J147+J152+J160)</f>
        <v>1000</v>
      </c>
      <c r="K146" s="176">
        <f>SUM(K147+K152+K160)</f>
        <v>278.23</v>
      </c>
      <c r="L146" s="175">
        <f>SUM(L147+L152+L160)</f>
        <v>278.23</v>
      </c>
      <c r="M146"/>
      <c r="Z146"/>
    </row>
    <row r="147" spans="1:26" hidden="true">
      <c r="A147" s="77">
        <v>2</v>
      </c>
      <c r="B147" s="72">
        <v>7</v>
      </c>
      <c r="C147" s="72">
        <v>1</v>
      </c>
      <c r="D147" s="73"/>
      <c r="E147" s="73"/>
      <c r="F147" s="75"/>
      <c r="G147" s="76" t="s">
        <v>112</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112</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113</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114</v>
      </c>
      <c r="H151" s="65">
        <v>117</v>
      </c>
      <c r="I151" s="178">
        <v>0.0</v>
      </c>
      <c r="J151" s="178">
        <v>0.0</v>
      </c>
      <c r="K151" s="178">
        <v>0.0</v>
      </c>
      <c r="L151" s="178">
        <v>0.0</v>
      </c>
      <c r="M151"/>
      <c r="Z151"/>
    </row>
    <row r="152" spans="1:26" customHeight="1" ht="25.5" hidden="true">
      <c r="A152" s="82">
        <v>2</v>
      </c>
      <c r="B152" s="83">
        <v>7</v>
      </c>
      <c r="C152" s="82">
        <v>2</v>
      </c>
      <c r="D152" s="83"/>
      <c r="E152" s="84"/>
      <c r="F152" s="86"/>
      <c r="G152" s="107" t="s">
        <v>115</v>
      </c>
      <c r="H152" s="65">
        <v>118</v>
      </c>
      <c r="I152" s="190">
        <f>I153+I157</f>
        <v>0</v>
      </c>
      <c r="J152" s="190">
        <f>J153+J157</f>
        <v>0</v>
      </c>
      <c r="K152" s="190">
        <f>K153+K157</f>
        <v>0</v>
      </c>
      <c r="L152" s="190">
        <f>L153+L157</f>
        <v>0</v>
      </c>
      <c r="M152"/>
      <c r="Z152"/>
    </row>
    <row r="153" spans="1:26" customHeight="1" ht="25.5" hidden="true">
      <c r="A153" s="77">
        <v>2</v>
      </c>
      <c r="B153" s="72">
        <v>7</v>
      </c>
      <c r="C153" s="77">
        <v>2</v>
      </c>
      <c r="D153" s="72">
        <v>1</v>
      </c>
      <c r="E153" s="73"/>
      <c r="F153" s="75"/>
      <c r="G153" s="152" t="s">
        <v>116</v>
      </c>
      <c r="H153" s="65">
        <v>119</v>
      </c>
      <c r="I153" s="176">
        <f>I154</f>
        <v>0</v>
      </c>
      <c r="J153" s="186">
        <f>J154</f>
        <v>0</v>
      </c>
      <c r="K153" s="176">
        <f>K154</f>
        <v>0</v>
      </c>
      <c r="L153" s="175">
        <f>L154</f>
        <v>0</v>
      </c>
      <c r="M153"/>
      <c r="Z153"/>
    </row>
    <row r="154" spans="1:26" customHeight="1" ht="25.5" hidden="true">
      <c r="A154" s="77">
        <v>2</v>
      </c>
      <c r="B154" s="72">
        <v>7</v>
      </c>
      <c r="C154" s="77">
        <v>2</v>
      </c>
      <c r="D154" s="72">
        <v>1</v>
      </c>
      <c r="E154" s="73">
        <v>1</v>
      </c>
      <c r="F154" s="75"/>
      <c r="G154" s="152" t="s">
        <v>116</v>
      </c>
      <c r="H154" s="65">
        <v>120</v>
      </c>
      <c r="I154" s="176">
        <f>SUM(I155:I156)</f>
        <v>0</v>
      </c>
      <c r="J154" s="186">
        <f>SUM(J155:J156)</f>
        <v>0</v>
      </c>
      <c r="K154" s="176">
        <f>SUM(K155:K156)</f>
        <v>0</v>
      </c>
      <c r="L154" s="175">
        <f>SUM(L155:L156)</f>
        <v>0</v>
      </c>
      <c r="M154"/>
      <c r="Z154"/>
    </row>
    <row r="155" spans="1:26" customHeight="1" ht="23.25" hidden="true">
      <c r="A155" s="77">
        <v>2</v>
      </c>
      <c r="B155" s="72">
        <v>7</v>
      </c>
      <c r="C155" s="77">
        <v>2</v>
      </c>
      <c r="D155" s="72">
        <v>1</v>
      </c>
      <c r="E155" s="73">
        <v>1</v>
      </c>
      <c r="F155" s="75">
        <v>1</v>
      </c>
      <c r="G155" s="152" t="s">
        <v>117</v>
      </c>
      <c r="H155" s="65">
        <v>121</v>
      </c>
      <c r="I155" s="178">
        <v>0.0</v>
      </c>
      <c r="J155" s="178">
        <v>0.0</v>
      </c>
      <c r="K155" s="178">
        <v>0.0</v>
      </c>
      <c r="L155" s="178">
        <v>0.0</v>
      </c>
      <c r="M155"/>
      <c r="Z155"/>
    </row>
    <row r="156" spans="1:26" customHeight="1" ht="26.25" hidden="true">
      <c r="A156" s="77">
        <v>2</v>
      </c>
      <c r="B156" s="72">
        <v>7</v>
      </c>
      <c r="C156" s="77">
        <v>2</v>
      </c>
      <c r="D156" s="72">
        <v>1</v>
      </c>
      <c r="E156" s="73">
        <v>1</v>
      </c>
      <c r="F156" s="75">
        <v>2</v>
      </c>
      <c r="G156" s="152" t="s">
        <v>118</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119</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119</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119</v>
      </c>
      <c r="H159" s="65">
        <v>125</v>
      </c>
      <c r="I159" s="178">
        <v>0.0</v>
      </c>
      <c r="J159" s="178">
        <v>0.0</v>
      </c>
      <c r="K159" s="178">
        <v>0.0</v>
      </c>
      <c r="L159" s="178">
        <v>0.0</v>
      </c>
      <c r="M159"/>
      <c r="Z159"/>
    </row>
    <row r="160" spans="1:26">
      <c r="A160" s="77">
        <v>2</v>
      </c>
      <c r="B160" s="72">
        <v>7</v>
      </c>
      <c r="C160" s="77">
        <v>3</v>
      </c>
      <c r="D160" s="72"/>
      <c r="E160" s="73"/>
      <c r="F160" s="75"/>
      <c r="G160" s="76" t="s">
        <v>120</v>
      </c>
      <c r="H160" s="65">
        <v>126</v>
      </c>
      <c r="I160" s="176">
        <f>I161</f>
        <v>1000</v>
      </c>
      <c r="J160" s="186">
        <f>J161</f>
        <v>1000</v>
      </c>
      <c r="K160" s="176">
        <f>K161</f>
        <v>278.23</v>
      </c>
      <c r="L160" s="175">
        <f>L161</f>
        <v>278.23</v>
      </c>
      <c r="M160" s="1"/>
      <c r="Z160"/>
    </row>
    <row r="161" spans="1:26">
      <c r="A161" s="82">
        <v>2</v>
      </c>
      <c r="B161" s="89">
        <v>7</v>
      </c>
      <c r="C161" s="116">
        <v>3</v>
      </c>
      <c r="D161" s="89">
        <v>1</v>
      </c>
      <c r="E161" s="90"/>
      <c r="F161" s="91"/>
      <c r="G161" s="160" t="s">
        <v>120</v>
      </c>
      <c r="H161" s="65">
        <v>127</v>
      </c>
      <c r="I161" s="184">
        <f>I162</f>
        <v>1000</v>
      </c>
      <c r="J161" s="195">
        <f>J162</f>
        <v>1000</v>
      </c>
      <c r="K161" s="184">
        <f>K162</f>
        <v>278.23</v>
      </c>
      <c r="L161" s="183">
        <f>L162</f>
        <v>278.23</v>
      </c>
      <c r="M161" s="1"/>
      <c r="Z161"/>
    </row>
    <row r="162" spans="1:26">
      <c r="A162" s="77">
        <v>2</v>
      </c>
      <c r="B162" s="72">
        <v>7</v>
      </c>
      <c r="C162" s="77">
        <v>3</v>
      </c>
      <c r="D162" s="72">
        <v>1</v>
      </c>
      <c r="E162" s="73">
        <v>1</v>
      </c>
      <c r="F162" s="75"/>
      <c r="G162" s="152" t="s">
        <v>120</v>
      </c>
      <c r="H162" s="65">
        <v>128</v>
      </c>
      <c r="I162" s="176">
        <f>SUM(I163:I165)</f>
        <v>1000</v>
      </c>
      <c r="J162" s="176">
        <f>SUM(J163:J165)</f>
        <v>1000</v>
      </c>
      <c r="K162" s="176">
        <f>SUM(K163:K165)</f>
        <v>278.23</v>
      </c>
      <c r="L162" s="176">
        <f>SUM(L163:L165)</f>
        <v>278.23</v>
      </c>
      <c r="M162" s="1"/>
      <c r="Z162"/>
    </row>
    <row r="163" spans="1:26">
      <c r="A163" s="88">
        <v>2</v>
      </c>
      <c r="B163" s="70">
        <v>7</v>
      </c>
      <c r="C163" s="88">
        <v>3</v>
      </c>
      <c r="D163" s="70">
        <v>1</v>
      </c>
      <c r="E163" s="68">
        <v>1</v>
      </c>
      <c r="F163" s="71">
        <v>1</v>
      </c>
      <c r="G163" s="158" t="s">
        <v>121</v>
      </c>
      <c r="H163" s="65">
        <v>129</v>
      </c>
      <c r="I163" s="197">
        <v>1000.0</v>
      </c>
      <c r="J163" s="197">
        <v>1000.0</v>
      </c>
      <c r="K163" s="197">
        <v>278.23</v>
      </c>
      <c r="L163" s="197">
        <v>278.23</v>
      </c>
      <c r="M163" s="1"/>
      <c r="Z163"/>
    </row>
    <row r="164" spans="1:26" customHeight="1" ht="25.5" hidden="true">
      <c r="A164" s="77">
        <v>2</v>
      </c>
      <c r="B164" s="72">
        <v>7</v>
      </c>
      <c r="C164" s="77">
        <v>3</v>
      </c>
      <c r="D164" s="72">
        <v>1</v>
      </c>
      <c r="E164" s="73">
        <v>1</v>
      </c>
      <c r="F164" s="75">
        <v>2</v>
      </c>
      <c r="G164" s="152" t="s">
        <v>122</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123</v>
      </c>
      <c r="H165" s="65">
        <v>131</v>
      </c>
      <c r="I165" s="197">
        <v>0.0</v>
      </c>
      <c r="J165" s="198">
        <v>0.0</v>
      </c>
      <c r="K165" s="177">
        <v>0.0</v>
      </c>
      <c r="L165" s="177">
        <v>0.0</v>
      </c>
      <c r="M165"/>
      <c r="Z165"/>
    </row>
    <row r="166" spans="1:26" customHeight="1" ht="24" hidden="true">
      <c r="A166" s="98">
        <v>2</v>
      </c>
      <c r="B166" s="98">
        <v>8</v>
      </c>
      <c r="C166" s="61"/>
      <c r="D166" s="80"/>
      <c r="E166" s="67"/>
      <c r="F166" s="117"/>
      <c r="G166" s="164" t="s">
        <v>124</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124</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125</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126</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127</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128</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129</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129</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129</v>
      </c>
      <c r="H175" s="65">
        <v>141</v>
      </c>
      <c r="I175" s="202">
        <v>0.0</v>
      </c>
      <c r="J175" s="179">
        <v>0.0</v>
      </c>
      <c r="K175" s="179">
        <v>0.0</v>
      </c>
      <c r="L175" s="179">
        <v>0.0</v>
      </c>
      <c r="M175" s="1"/>
      <c r="Z175"/>
    </row>
    <row r="176" spans="1:26" customHeight="1" ht="91.5" hidden="true">
      <c r="A176" s="98">
        <v>2</v>
      </c>
      <c r="B176" s="61">
        <v>9</v>
      </c>
      <c r="C176" s="63"/>
      <c r="D176" s="61"/>
      <c r="E176" s="62"/>
      <c r="F176" s="64"/>
      <c r="G176" s="167" t="s">
        <v>130</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131</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131</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131</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131</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132</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133</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135</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136</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137</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138</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140</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141</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142</v>
      </c>
      <c r="H191" s="65">
        <v>157</v>
      </c>
      <c r="I191" s="178">
        <v>0.0</v>
      </c>
      <c r="J191" s="191">
        <v>0.0</v>
      </c>
      <c r="K191" s="191">
        <v>0.0</v>
      </c>
      <c r="L191" s="191">
        <v>0.0</v>
      </c>
      <c r="M191"/>
      <c r="Z191"/>
    </row>
    <row r="192" spans="1:26" customHeight="1" ht="76.5" hidden="true">
      <c r="A192" s="61">
        <v>3</v>
      </c>
      <c r="B192" s="63"/>
      <c r="C192" s="61"/>
      <c r="D192" s="62"/>
      <c r="E192" s="62"/>
      <c r="F192" s="64"/>
      <c r="G192" s="112" t="s">
        <v>143</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146</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146</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146</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147</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148</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149</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150</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151</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152</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153</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154</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155</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156</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157</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158</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159</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160</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160</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160</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161</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161</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162</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163</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164</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165</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166</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167</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167</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167</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168</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168</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169</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170</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171</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172</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173</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168</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174</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174</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175</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175</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176</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176</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177</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178</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179</v>
      </c>
      <c r="H245" s="65">
        <v>211</v>
      </c>
      <c r="I245" s="179">
        <v>0.0</v>
      </c>
      <c r="J245" s="179">
        <v>0.0</v>
      </c>
      <c r="K245" s="179">
        <v>0.0</v>
      </c>
      <c r="L245" s="179">
        <v>0.0</v>
      </c>
      <c r="M245"/>
      <c r="Z245"/>
    </row>
    <row r="246" spans="1:26" customHeight="1" ht="41.25" hidden="true">
      <c r="A246" s="61">
        <v>3</v>
      </c>
      <c r="B246" s="62">
        <v>2</v>
      </c>
      <c r="C246" s="62"/>
      <c r="D246" s="62"/>
      <c r="E246" s="62"/>
      <c r="F246" s="64"/>
      <c r="G246" s="156" t="s">
        <v>180</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183</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185</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186</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188</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189</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190</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191</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192</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193</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193</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194</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195</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196</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197</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198</v>
      </c>
      <c r="H268" s="65">
        <v>234</v>
      </c>
      <c r="I268" s="179">
        <v>0.0</v>
      </c>
      <c r="J268" s="179">
        <v>0.0</v>
      </c>
      <c r="K268" s="179">
        <v>0.0</v>
      </c>
      <c r="L268" s="179">
        <v>0.0</v>
      </c>
      <c r="M268"/>
      <c r="Z268"/>
    </row>
    <row r="269" spans="1:26" hidden="true">
      <c r="A269" s="72">
        <v>3</v>
      </c>
      <c r="B269" s="73">
        <v>2</v>
      </c>
      <c r="C269" s="73">
        <v>1</v>
      </c>
      <c r="D269" s="73">
        <v>5</v>
      </c>
      <c r="E269" s="73"/>
      <c r="F269" s="75"/>
      <c r="G269" s="76" t="s">
        <v>199</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199</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199</v>
      </c>
      <c r="H271" s="65">
        <v>237</v>
      </c>
      <c r="I271" s="191">
        <v>0.0</v>
      </c>
      <c r="J271" s="191">
        <v>0.0</v>
      </c>
      <c r="K271" s="191">
        <v>0.0</v>
      </c>
      <c r="L271" s="191">
        <v>0.0</v>
      </c>
      <c r="M271" s="1"/>
      <c r="Z271"/>
    </row>
    <row r="272" spans="1:26" hidden="true">
      <c r="A272" s="72">
        <v>3</v>
      </c>
      <c r="B272" s="73">
        <v>2</v>
      </c>
      <c r="C272" s="73">
        <v>1</v>
      </c>
      <c r="D272" s="73">
        <v>6</v>
      </c>
      <c r="E272" s="73"/>
      <c r="F272" s="75"/>
      <c r="G272" s="76" t="s">
        <v>200</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200</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200</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201</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201</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202</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203</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205</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183</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183</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185</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186</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188</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207</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208</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209</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210</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211</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211</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212</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213</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214</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214</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215</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216</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217</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217</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217</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200</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200</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200</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201</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201</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202</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203</v>
      </c>
      <c r="H310" s="65">
        <v>276</v>
      </c>
      <c r="I310" s="179">
        <v>0.0</v>
      </c>
      <c r="J310" s="179">
        <v>0.0</v>
      </c>
      <c r="K310" s="179">
        <v>0.0</v>
      </c>
      <c r="L310" s="179">
        <v>0.0</v>
      </c>
      <c r="M310"/>
      <c r="Z310"/>
    </row>
    <row r="311" spans="1:26" customHeight="1" ht="30" hidden="true">
      <c r="A311" s="79">
        <v>3</v>
      </c>
      <c r="B311" s="79">
        <v>3</v>
      </c>
      <c r="C311" s="61"/>
      <c r="D311" s="62"/>
      <c r="E311" s="62"/>
      <c r="F311" s="64"/>
      <c r="G311" s="63" t="s">
        <v>218</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183</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185</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186</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188</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207</v>
      </c>
      <c r="H321" s="65">
        <v>287</v>
      </c>
      <c r="I321" s="179">
        <v>0.0</v>
      </c>
      <c r="J321" s="179">
        <v>0.0</v>
      </c>
      <c r="K321" s="179">
        <v>0.0</v>
      </c>
      <c r="L321" s="179">
        <v>0.0</v>
      </c>
      <c r="M321"/>
      <c r="Z321"/>
    </row>
    <row r="322" spans="1:26" hidden="true">
      <c r="A322" s="88">
        <v>3</v>
      </c>
      <c r="B322" s="70">
        <v>3</v>
      </c>
      <c r="C322" s="72">
        <v>1</v>
      </c>
      <c r="D322" s="73">
        <v>2</v>
      </c>
      <c r="E322" s="73"/>
      <c r="F322" s="75"/>
      <c r="G322" s="152" t="s">
        <v>220</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221</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222</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223</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223</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224</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225</v>
      </c>
      <c r="H329" s="65">
        <v>295</v>
      </c>
      <c r="I329" s="191">
        <v>0.0</v>
      </c>
      <c r="J329" s="179">
        <v>0.0</v>
      </c>
      <c r="K329" s="179">
        <v>0.0</v>
      </c>
      <c r="L329" s="179">
        <v>0.0</v>
      </c>
      <c r="M329"/>
      <c r="Z329"/>
    </row>
    <row r="330" spans="1:26" hidden="true">
      <c r="A330" s="72">
        <v>3</v>
      </c>
      <c r="B330" s="74">
        <v>3</v>
      </c>
      <c r="C330" s="72">
        <v>1</v>
      </c>
      <c r="D330" s="73">
        <v>4</v>
      </c>
      <c r="E330" s="73"/>
      <c r="F330" s="75"/>
      <c r="G330" s="151" t="s">
        <v>226</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227</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228</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229</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229</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230</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200</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200</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200</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231</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231</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232</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233</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182</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183</v>
      </c>
      <c r="H347" s="65">
        <v>313</v>
      </c>
      <c r="I347" s="191">
        <v>0.0</v>
      </c>
      <c r="J347" s="191">
        <v>0.0</v>
      </c>
      <c r="K347" s="191">
        <v>0.0</v>
      </c>
      <c r="L347" s="202">
        <v>0.0</v>
      </c>
      <c r="M347"/>
      <c r="Z347"/>
    </row>
    <row r="348" spans="1:26" hidden="true">
      <c r="A348" s="94">
        <v>3</v>
      </c>
      <c r="B348" s="95">
        <v>3</v>
      </c>
      <c r="C348" s="96">
        <v>2</v>
      </c>
      <c r="D348" s="76">
        <v>1</v>
      </c>
      <c r="E348" s="95">
        <v>2</v>
      </c>
      <c r="F348" s="97"/>
      <c r="G348" s="92" t="s">
        <v>206</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185</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186</v>
      </c>
      <c r="H350" s="65">
        <v>316</v>
      </c>
      <c r="I350" s="179">
        <v>0.0</v>
      </c>
      <c r="J350" s="179">
        <v>0.0</v>
      </c>
      <c r="K350" s="179">
        <v>0.0</v>
      </c>
      <c r="L350" s="179">
        <v>0.0</v>
      </c>
      <c r="M350" s="1"/>
      <c r="Z350"/>
    </row>
    <row r="351" spans="1:26" hidden="true">
      <c r="A351" s="94">
        <v>3</v>
      </c>
      <c r="B351" s="95">
        <v>3</v>
      </c>
      <c r="C351" s="96">
        <v>2</v>
      </c>
      <c r="D351" s="76">
        <v>1</v>
      </c>
      <c r="E351" s="95">
        <v>3</v>
      </c>
      <c r="F351" s="97"/>
      <c r="G351" s="92" t="s">
        <v>187</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188</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207</v>
      </c>
      <c r="H353" s="65">
        <v>319</v>
      </c>
      <c r="I353" s="201">
        <v>0.0</v>
      </c>
      <c r="J353" s="208">
        <v>0.0</v>
      </c>
      <c r="K353" s="201">
        <v>0.0</v>
      </c>
      <c r="L353" s="201">
        <v>0.0</v>
      </c>
      <c r="M353" s="1"/>
      <c r="Z353"/>
    </row>
    <row r="354" spans="1:26" hidden="true">
      <c r="A354" s="82">
        <v>3</v>
      </c>
      <c r="B354" s="82">
        <v>3</v>
      </c>
      <c r="C354" s="89">
        <v>2</v>
      </c>
      <c r="D354" s="113">
        <v>2</v>
      </c>
      <c r="E354" s="89"/>
      <c r="F354" s="91"/>
      <c r="G354" s="113" t="s">
        <v>220</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220</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221</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222</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223</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223</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224</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225</v>
      </c>
      <c r="H361" s="65">
        <v>327</v>
      </c>
      <c r="I361" s="179">
        <v>0.0</v>
      </c>
      <c r="J361" s="179">
        <v>0.0</v>
      </c>
      <c r="K361" s="179">
        <v>0.0</v>
      </c>
      <c r="L361" s="179">
        <v>0.0</v>
      </c>
      <c r="M361"/>
      <c r="Z361"/>
    </row>
    <row r="362" spans="1:26" hidden="true">
      <c r="A362" s="77">
        <v>3</v>
      </c>
      <c r="B362" s="77">
        <v>3</v>
      </c>
      <c r="C362" s="72">
        <v>2</v>
      </c>
      <c r="D362" s="73">
        <v>4</v>
      </c>
      <c r="E362" s="73"/>
      <c r="F362" s="75"/>
      <c r="G362" s="76" t="s">
        <v>226</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226</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227</v>
      </c>
      <c r="H364" s="65">
        <v>330</v>
      </c>
      <c r="I364" s="179">
        <v>0.0</v>
      </c>
      <c r="J364" s="179">
        <v>0.0</v>
      </c>
      <c r="K364" s="179">
        <v>0.0</v>
      </c>
      <c r="L364" s="179">
        <v>0.0</v>
      </c>
      <c r="M364"/>
      <c r="Z364"/>
    </row>
    <row r="365" spans="1:26" hidden="true">
      <c r="A365" s="77">
        <v>3</v>
      </c>
      <c r="B365" s="77">
        <v>3</v>
      </c>
      <c r="C365" s="72">
        <v>2</v>
      </c>
      <c r="D365" s="73">
        <v>4</v>
      </c>
      <c r="E365" s="73">
        <v>1</v>
      </c>
      <c r="F365" s="75">
        <v>2</v>
      </c>
      <c r="G365" s="76" t="s">
        <v>235</v>
      </c>
      <c r="H365" s="65">
        <v>331</v>
      </c>
      <c r="I365" s="179">
        <v>0.0</v>
      </c>
      <c r="J365" s="179">
        <v>0.0</v>
      </c>
      <c r="K365" s="179">
        <v>0.0</v>
      </c>
      <c r="L365" s="179">
        <v>0.0</v>
      </c>
      <c r="M365" s="1"/>
      <c r="Z365"/>
    </row>
    <row r="366" spans="1:26" hidden="true">
      <c r="A366" s="77">
        <v>3</v>
      </c>
      <c r="B366" s="77">
        <v>3</v>
      </c>
      <c r="C366" s="72">
        <v>2</v>
      </c>
      <c r="D366" s="73">
        <v>5</v>
      </c>
      <c r="E366" s="73"/>
      <c r="F366" s="75"/>
      <c r="G366" s="76" t="s">
        <v>229</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229</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229</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200</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200</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200</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231</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232</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233</v>
      </c>
      <c r="H375" s="65">
        <v>341</v>
      </c>
      <c r="I375" s="179">
        <v>0.0</v>
      </c>
      <c r="J375" s="179">
        <v>0.0</v>
      </c>
      <c r="K375" s="179">
        <v>0.0</v>
      </c>
      <c r="L375" s="179">
        <v>0.0</v>
      </c>
      <c r="M375"/>
      <c r="Z375"/>
    </row>
    <row r="376" spans="1:26" customHeight="1" ht="39.75">
      <c r="A376" s="131"/>
      <c r="B376" s="131"/>
      <c r="C376" s="132"/>
      <c r="D376" s="133"/>
      <c r="E376" s="134"/>
      <c r="F376" s="135"/>
      <c r="G376" s="136" t="s">
        <v>236</v>
      </c>
      <c r="H376" s="65">
        <v>342</v>
      </c>
      <c r="I376" s="210">
        <f>SUM(I35+I192)</f>
        <v>615800</v>
      </c>
      <c r="J376" s="210">
        <f>SUM(J35+J192)</f>
        <v>374600</v>
      </c>
      <c r="K376" s="210">
        <f>SUM(K35+K192)</f>
        <v>293162.35</v>
      </c>
      <c r="L376" s="210">
        <f>SUM(L35+L192)</f>
        <v>292909.06</v>
      </c>
      <c r="M376"/>
      <c r="Z376"/>
    </row>
    <row r="377" spans="1:26" customHeight="1" ht="18.75">
      <c r="G377" s="66"/>
      <c r="H377" s="65"/>
      <c r="I377" s="137"/>
      <c r="J377" s="138"/>
      <c r="K377" s="138"/>
      <c r="L377" s="138"/>
    </row>
    <row r="378" spans="1:26" customHeight="1" ht="18.75">
      <c r="D378" s="139" t="s">
        <v>237</v>
      </c>
      <c r="E378" s="139"/>
      <c r="F378" s="140"/>
      <c r="G378" s="141"/>
      <c r="H378" s="142"/>
      <c r="I378" s="143"/>
      <c r="J378" s="245" t="s">
        <v>238</v>
      </c>
      <c r="K378" s="245"/>
      <c r="L378" s="245"/>
    </row>
    <row r="379" spans="1:26" customHeight="1" ht="18.75">
      <c r="A379" s="144"/>
      <c r="B379" s="144"/>
      <c r="C379" s="144"/>
      <c r="D379" s="145" t="s">
        <v>239</v>
      </c>
      <c r="E379" s="9"/>
      <c r="F379" s="9"/>
      <c r="G379" s="9"/>
      <c r="H379" s="9"/>
      <c r="I379" s="146" t="s">
        <v>240</v>
      </c>
      <c r="K379" s="242" t="s">
        <v>241</v>
      </c>
      <c r="L379" s="242"/>
    </row>
    <row r="380" spans="1:26" customHeight="1" ht="15.75">
      <c r="I380" s="147"/>
      <c r="K380" s="147"/>
      <c r="L380" s="147"/>
    </row>
    <row r="381" spans="1:26" customHeight="1" ht="15.75">
      <c r="D381" s="139" t="s">
        <v>242</v>
      </c>
      <c r="E381" s="139"/>
      <c r="F381" s="140"/>
      <c r="G381" s="139"/>
      <c r="I381" s="147"/>
      <c r="J381" s="218" t="s">
        <v>243</v>
      </c>
      <c r="K381" s="218"/>
      <c r="L381" s="218"/>
    </row>
    <row r="382" spans="1:26" customHeight="1" ht="39">
      <c r="D382" s="243" t="s">
        <v>244</v>
      </c>
      <c r="E382" s="244"/>
      <c r="F382" s="244"/>
      <c r="G382" s="244"/>
      <c r="H382" s="148"/>
      <c r="I382" s="149" t="s">
        <v>240</v>
      </c>
      <c r="K382" s="242" t="s">
        <v>241</v>
      </c>
      <c r="L382" s="242"/>
    </row>
    <row r="384" spans="1:26">
      <c r="H384" s="1" t="s">
        <v>245</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